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Export" sheetId="1" r:id="rId1"/>
  </sheets>
  <definedNames/>
  <calcPr calcId="0"/>
</workbook>
</file>

<file path=xl/sharedStrings.xml><?xml version="1.0" encoding="utf-8"?>
<sst xmlns="http://schemas.openxmlformats.org/spreadsheetml/2006/main" count="284" uniqueCount="284">
  <si>
    <t>БИН/ИИН</t>
  </si>
  <si>
    <t>Наименование</t>
  </si>
  <si>
    <t>Юридический адрес</t>
  </si>
  <si>
    <t>Фактический адрес</t>
  </si>
  <si>
    <t>Веб-сайт</t>
  </si>
  <si>
    <t>Email</t>
  </si>
  <si>
    <t>Телефон</t>
  </si>
  <si>
    <t>Мобильный</t>
  </si>
  <si>
    <t>КОПФ</t>
  </si>
  <si>
    <t>Форма собственности</t>
  </si>
  <si>
    <t>КРП</t>
  </si>
  <si>
    <t>ОКЭД</t>
  </si>
  <si>
    <t>Лжепредпринимательство</t>
  </si>
  <si>
    <t>Отсутствует по юридическому адресу</t>
  </si>
  <si>
    <t>Банкротство</t>
  </si>
  <si>
    <t>Регистрация недействительна</t>
  </si>
  <si>
    <t xml:space="preserve">Реорганизовано с нарушением норм Налогового кодекса </t>
  </si>
  <si>
    <t>Признано бездействующим</t>
  </si>
  <si>
    <t>941240000193</t>
  </si>
  <si>
    <t>Г.АСТАНА, РАЙОН ЕСИЛЬ, улица Сауран, здание 12</t>
  </si>
  <si>
    <t>Акмолинская область, Кокшетау Г.А., г.Кокшетау, Абая, 108, 201</t>
  </si>
  <si>
    <t>saduakas.orazgaliev@telecom.kz</t>
  </si>
  <si>
    <t>570505</t>
  </si>
  <si>
    <t>Акционерное общество</t>
  </si>
  <si>
    <t>Крупные предприятия</t>
  </si>
  <si>
    <t>61109, 61209</t>
  </si>
  <si>
    <t>Нет</t>
  </si>
  <si>
    <t>Нет</t>
  </si>
  <si>
    <t>Нет</t>
  </si>
  <si>
    <t>Нет</t>
  </si>
  <si>
    <t>Нет</t>
  </si>
  <si>
    <t>Нет</t>
  </si>
  <si>
    <t>160440007161</t>
  </si>
  <si>
    <t>Г.АСТАНА, РАЙОН НҰРА, улица Керей, Жәнібек хандар, здание 4</t>
  </si>
  <si>
    <t>www.gov4c.kz</t>
  </si>
  <si>
    <t>zakupnao@goscorp.kz</t>
  </si>
  <si>
    <t>+7 775 170 8500</t>
  </si>
  <si>
    <t>Акционерное общество</t>
  </si>
  <si>
    <t>Крупные предприятия</t>
  </si>
  <si>
    <t>70109, 68201</t>
  </si>
  <si>
    <t>Нет</t>
  </si>
  <si>
    <t>Нет</t>
  </si>
  <si>
    <t>Нет</t>
  </si>
  <si>
    <t>Нет</t>
  </si>
  <si>
    <t>Нет</t>
  </si>
  <si>
    <t>Нет</t>
  </si>
  <si>
    <t>071140021605</t>
  </si>
  <si>
    <t>КОСТАНАЙСКАЯ ОБЛАСТЬ, КОСТАНАЙ Г.А., Г.КОСТАНАЙ, ПРОСПЕКТ АЛЬ-ФАРАБИ, 65, КВ ОФИС 501</t>
  </si>
  <si>
    <t>crm@paruskaz.kz</t>
  </si>
  <si>
    <t>(7142) 540712</t>
  </si>
  <si>
    <t>87017126338</t>
  </si>
  <si>
    <t>Товарищество с ограниченной ответственностью</t>
  </si>
  <si>
    <t>Частная собственность</t>
  </si>
  <si>
    <t>Малые предприятия</t>
  </si>
  <si>
    <t xml:space="preserve">62021, </t>
  </si>
  <si>
    <t>Нет</t>
  </si>
  <si>
    <t>Нет</t>
  </si>
  <si>
    <t>Нет</t>
  </si>
  <si>
    <t>Нет</t>
  </si>
  <si>
    <t>Нет</t>
  </si>
  <si>
    <t>Нет</t>
  </si>
  <si>
    <t>050540004455</t>
  </si>
  <si>
    <t>Г.АСТАНА, РАЙОН САРЫАРКА, Проспект Республика, дом 29</t>
  </si>
  <si>
    <t>http://www.iuc.kz/index.php/ru/</t>
  </si>
  <si>
    <t>m_bakytzan@gosreestr.kz</t>
  </si>
  <si>
    <t>8(7172) 55-29-81</t>
  </si>
  <si>
    <t>Акционерное общество</t>
  </si>
  <si>
    <t>Частная собственность</t>
  </si>
  <si>
    <t>Средние предприятия</t>
  </si>
  <si>
    <t>63111, 64999</t>
  </si>
  <si>
    <t>Нет</t>
  </si>
  <si>
    <t>Нет</t>
  </si>
  <si>
    <t>Нет</t>
  </si>
  <si>
    <t>Нет</t>
  </si>
  <si>
    <t>Нет</t>
  </si>
  <si>
    <t>Нет</t>
  </si>
  <si>
    <t>090240000429</t>
  </si>
  <si>
    <t>Г.АСТАНА, РАЙОН САРЫАРКА, Проспект Абай, здание 33А</t>
  </si>
  <si>
    <t>87172753513</t>
  </si>
  <si>
    <t>gulmira_2309@mail.ru</t>
  </si>
  <si>
    <t>87172753513</t>
  </si>
  <si>
    <t>87172753313</t>
  </si>
  <si>
    <t>Государственное предприятие</t>
  </si>
  <si>
    <t>Государственная собственность</t>
  </si>
  <si>
    <t>Крупные предприятия</t>
  </si>
  <si>
    <t xml:space="preserve">85599, </t>
  </si>
  <si>
    <t>Нет</t>
  </si>
  <si>
    <t>Нет</t>
  </si>
  <si>
    <t>Нет</t>
  </si>
  <si>
    <t>Нет</t>
  </si>
  <si>
    <t>Нет</t>
  </si>
  <si>
    <t>Нет</t>
  </si>
  <si>
    <t>720820401895</t>
  </si>
  <si>
    <t>ПАВЛОДАРСКАЯ ОБЛАСТЬ, ПАВЛОДАР Г.А., Г.ПАВЛОДАР</t>
  </si>
  <si>
    <t>Казахстан, Павлодарская, 140006, Павлодар, Кутузова, 29, маг.Делово</t>
  </si>
  <si>
    <t>4620780@MAIL.RU</t>
  </si>
  <si>
    <t>87074984606</t>
  </si>
  <si>
    <t>87074984606</t>
  </si>
  <si>
    <t>Индивидуальное (личное) предпринимательство</t>
  </si>
  <si>
    <t>Малые предприятия</t>
  </si>
  <si>
    <t>46491, 47191, 49410</t>
  </si>
  <si>
    <t>Нет</t>
  </si>
  <si>
    <t>Нет</t>
  </si>
  <si>
    <t>Нет</t>
  </si>
  <si>
    <t>Нет</t>
  </si>
  <si>
    <t>Нет</t>
  </si>
  <si>
    <t>Нет</t>
  </si>
  <si>
    <t>071140005693</t>
  </si>
  <si>
    <t>Г.АСТАНА, Г.АСТАНА, Г.АСТАНА, Г.АСТАНА, РАЙОН ЕСИЛЬ, улица Достық, здание 18</t>
  </si>
  <si>
    <t>Акционерное общество</t>
  </si>
  <si>
    <t>Крупные предприятия</t>
  </si>
  <si>
    <t>63111, 63112</t>
  </si>
  <si>
    <t>Нет</t>
  </si>
  <si>
    <t>Нет</t>
  </si>
  <si>
    <t>Нет</t>
  </si>
  <si>
    <t>Нет</t>
  </si>
  <si>
    <t>Нет</t>
  </si>
  <si>
    <t>Нет</t>
  </si>
  <si>
    <t>161140005484</t>
  </si>
  <si>
    <t>Г.АСТАНА, РАЙОН САРЫАРКА, Проспект Жеңіс, дом 67, кв. 108</t>
  </si>
  <si>
    <t>Малые предприятия</t>
  </si>
  <si>
    <t xml:space="preserve">13960, </t>
  </si>
  <si>
    <t>Нет</t>
  </si>
  <si>
    <t>Нет</t>
  </si>
  <si>
    <t>Нет</t>
  </si>
  <si>
    <t>Нет</t>
  </si>
  <si>
    <t>Нет</t>
  </si>
  <si>
    <t>Нет</t>
  </si>
  <si>
    <t>991140001226</t>
  </si>
  <si>
    <t>Г.АСТАНА, РАЙОН ЕСИЛЬ, улица Дінмұхамед Қонаев, здание 10</t>
  </si>
  <si>
    <t>contact@ttc.kz</t>
  </si>
  <si>
    <t>191</t>
  </si>
  <si>
    <t>Акционерное общество</t>
  </si>
  <si>
    <t>Крупные предприятия</t>
  </si>
  <si>
    <t xml:space="preserve">61209, </t>
  </si>
  <si>
    <t>Нет</t>
  </si>
  <si>
    <t>Нет</t>
  </si>
  <si>
    <t>Нет</t>
  </si>
  <si>
    <t>Нет</t>
  </si>
  <si>
    <t>Нет</t>
  </si>
  <si>
    <t>Нет</t>
  </si>
  <si>
    <t>040140001147</t>
  </si>
  <si>
    <t>Г.АЛМАТЫ, АЛМАЛИНСКИЙ РАЙОН, улица Толе би, дом 101</t>
  </si>
  <si>
    <t>г.Алматы, Алмалинский район, Толе би, 101</t>
  </si>
  <si>
    <t>www.icn.kz</t>
  </si>
  <si>
    <t>ilham@icn.kz</t>
  </si>
  <si>
    <t>+7727 321-20-00 вн1777</t>
  </si>
  <si>
    <t>Акционерное общество</t>
  </si>
  <si>
    <t>Крупные предприятия</t>
  </si>
  <si>
    <t>65122, 65200</t>
  </si>
  <si>
    <t>Нет</t>
  </si>
  <si>
    <t>Нет</t>
  </si>
  <si>
    <t>Нет</t>
  </si>
  <si>
    <t>Нет</t>
  </si>
  <si>
    <t>Нет</t>
  </si>
  <si>
    <t>Нет</t>
  </si>
  <si>
    <t>000740000728</t>
  </si>
  <si>
    <t>Г.АСТАНА, Г.АСТАНА, Г.АСТАНА, Г.АСТАНА, РАЙОН ЕСИЛЬ, Проспект Мангилик Ел, здание 55/15</t>
  </si>
  <si>
    <t>http://www.nitec.kz/</t>
  </si>
  <si>
    <t>87172-74-10-69</t>
  </si>
  <si>
    <t>87013238633</t>
  </si>
  <si>
    <t>Акционерное общество</t>
  </si>
  <si>
    <t>Частная собственность</t>
  </si>
  <si>
    <t>Крупные предприятия</t>
  </si>
  <si>
    <t>62031, 61109</t>
  </si>
  <si>
    <t>Нет</t>
  </si>
  <si>
    <t>Нет</t>
  </si>
  <si>
    <t>Нет</t>
  </si>
  <si>
    <t>Нет</t>
  </si>
  <si>
    <t>Нет</t>
  </si>
  <si>
    <t>Нет</t>
  </si>
  <si>
    <t>210440024778</t>
  </si>
  <si>
    <t>КАРАГАНДИНСКАЯ ОБЛАСТЬ, КАРАГАНДА Г.А., Г.КАРАГАНДА, Р.А. ИМ. КАЗЫБЕК БИ, РАЙОН ИМ.КАЗЫБЕК БИ, УЛИЦА МОЛОКОВА, 112/35, кв 3</t>
  </si>
  <si>
    <t>Малые предприятия</t>
  </si>
  <si>
    <t>82990, 46440, 46450, 82990</t>
  </si>
  <si>
    <t>Нет</t>
  </si>
  <si>
    <t>Нет</t>
  </si>
  <si>
    <t>Нет</t>
  </si>
  <si>
    <t>Нет</t>
  </si>
  <si>
    <t>Нет</t>
  </si>
  <si>
    <t>Нет</t>
  </si>
  <si>
    <t>160240031454</t>
  </si>
  <si>
    <t>КАРАГАНДИНСКАЯ ОБЛАСТЬ, КАРАГАНДИНСКАЯ ОБЛАСТЬ, КАРАГАНДА Г.А., КАРАГАНДА Г.А., Г.КАРАГАНДА, Г.КАРАГАНДА, Р.А. ИМ. КАЗЫБЕК БИ, Р.А. ИМ. КАЗЫБЕК БИ, РАЙОН ИМ.КАЗЫБЕК БИ, улица Механическая, строение 4</t>
  </si>
  <si>
    <t>samuruk-kz@mail.ru</t>
  </si>
  <si>
    <t>8 /7212/ 99 66 11</t>
  </si>
  <si>
    <t>Товарищество с ограниченной ответственностью</t>
  </si>
  <si>
    <t>Частная собственность</t>
  </si>
  <si>
    <t>Малые предприятия</t>
  </si>
  <si>
    <t>13920, 13920, 18120, 22290, 25999, 46909</t>
  </si>
  <si>
    <t>Нет</t>
  </si>
  <si>
    <t>Нет</t>
  </si>
  <si>
    <t>Нет</t>
  </si>
  <si>
    <t>Нет</t>
  </si>
  <si>
    <t>Нет</t>
  </si>
  <si>
    <t>Нет</t>
  </si>
  <si>
    <t>130940022603</t>
  </si>
  <si>
    <t>ВОСТОЧНО-КАЗАХСТАНСКАЯ ОБЛАСТЬ, УСТЬ-КАМЕНОГОРСК Г.А., Г.УСТЬ-КАМЕНОГОРСК, улица Астана, дом 34</t>
  </si>
  <si>
    <t>631117@MAIL.RU</t>
  </si>
  <si>
    <t>767356</t>
  </si>
  <si>
    <t>87772172145</t>
  </si>
  <si>
    <t>Товарищество с ограниченной ответственностью</t>
  </si>
  <si>
    <t>Частная собственность</t>
  </si>
  <si>
    <t>Малые предприятия</t>
  </si>
  <si>
    <t xml:space="preserve">46461, </t>
  </si>
  <si>
    <t>Нет</t>
  </si>
  <si>
    <t>Нет</t>
  </si>
  <si>
    <t>Нет</t>
  </si>
  <si>
    <t>Нет</t>
  </si>
  <si>
    <t>Нет</t>
  </si>
  <si>
    <t>Нет</t>
  </si>
  <si>
    <t>181140034927</t>
  </si>
  <si>
    <t>КАРАГАНДИНСКАЯ ОБЛАСТЬ, КАРАГАНДА Г.А., Г.КАРАГАНДА, Р.А. ИМ. КАЗЫБЕК БИ, РАЙОН ИМ.КАЗЫБЕК БИ, МИКРОРАЙОН Степной-2, 1/3, кв 239</t>
  </si>
  <si>
    <t>Малые предприятия</t>
  </si>
  <si>
    <t xml:space="preserve">46909, </t>
  </si>
  <si>
    <t>Нет</t>
  </si>
  <si>
    <t>Нет</t>
  </si>
  <si>
    <t>Нет</t>
  </si>
  <si>
    <t>Нет</t>
  </si>
  <si>
    <t>Нет</t>
  </si>
  <si>
    <t>Нет</t>
  </si>
  <si>
    <t>090940000967</t>
  </si>
  <si>
    <t>Г.АЛМАТЫ, ЖЕТЫСУСКИЙ РАЙОН, ПРОСПЕКТ СЕЙФУЛЛИНА, 465</t>
  </si>
  <si>
    <t>www.abdi.kz</t>
  </si>
  <si>
    <t>tender@abdi.kz</t>
  </si>
  <si>
    <t>8(727)2985798</t>
  </si>
  <si>
    <t>Товарищество с ограниченной ответственностью</t>
  </si>
  <si>
    <t>Средние предприятия</t>
  </si>
  <si>
    <t xml:space="preserve">46909, </t>
  </si>
  <si>
    <t>Нет</t>
  </si>
  <si>
    <t>Нет</t>
  </si>
  <si>
    <t>Нет</t>
  </si>
  <si>
    <t>Нет</t>
  </si>
  <si>
    <t>Нет</t>
  </si>
  <si>
    <t>Нет</t>
  </si>
  <si>
    <t>100740014104</t>
  </si>
  <si>
    <t>Г.ШЫМКЕНТ, КАРАТАУСКИЙ РАЙОН, Микрорайон Тараз, улица Акшатау, здание 13</t>
  </si>
  <si>
    <t>mikhail_kan@inbox.ru</t>
  </si>
  <si>
    <t>87252391820</t>
  </si>
  <si>
    <t>Товарищество с ограниченной ответственностью</t>
  </si>
  <si>
    <t>Малые предприятия</t>
  </si>
  <si>
    <t>62012, 47411, 62011, 95110</t>
  </si>
  <si>
    <t>Нет</t>
  </si>
  <si>
    <t>Нет</t>
  </si>
  <si>
    <t>Нет</t>
  </si>
  <si>
    <t>Нет</t>
  </si>
  <si>
    <t>Нет</t>
  </si>
  <si>
    <t>Нет</t>
  </si>
  <si>
    <t>890627301181</t>
  </si>
  <si>
    <t>ЖАМБЫЛСКАЯ ОБЛАСТЬ, ЖАМБЫЛСКАЯ ОБЛАСТЬ, ЖАМБЫЛСКАЯ ОБЛАСТЬ, ЖАМБЫЛСКАЯ ОБЛАСТЬ, ТАРАЗ Г.А., ТАРАЗ Г.А., ТАРАЗ Г.А., ТАРАЗ Г.А., Г.ТАРАЗ</t>
  </si>
  <si>
    <t>Жамбылская область, Тараз Г.А., г.Тараз, ДЖИЛИСБАЕВА, 103</t>
  </si>
  <si>
    <t>baibekov.e@mail.ru</t>
  </si>
  <si>
    <t>87019965346</t>
  </si>
  <si>
    <t>Индивидуальное (личное) предпринимательство</t>
  </si>
  <si>
    <t>Малые предприятия</t>
  </si>
  <si>
    <t>46909, 46510, 46660, 63120</t>
  </si>
  <si>
    <t>Нет</t>
  </si>
  <si>
    <t>Нет</t>
  </si>
  <si>
    <t>Нет</t>
  </si>
  <si>
    <t>Нет</t>
  </si>
  <si>
    <t>Нет</t>
  </si>
  <si>
    <t>Нет</t>
  </si>
  <si>
    <t>161140030623</t>
  </si>
  <si>
    <t>Г.АСТАНА, Г.АСТАНА, Г.АСТАНА, Г.АСТАНА, РАЙОН САРЫАРКА, Переулок Шыңтас, здание 16</t>
  </si>
  <si>
    <t>ast-42@mail.ru</t>
  </si>
  <si>
    <t>87172 50-23-85, 57-86-40, 8 707 189 46 63</t>
  </si>
  <si>
    <t>Товарищество с ограниченной ответственностью</t>
  </si>
  <si>
    <t>Малые предприятия</t>
  </si>
  <si>
    <t xml:space="preserve">46461, </t>
  </si>
  <si>
    <t>Нет</t>
  </si>
  <si>
    <t>Нет</t>
  </si>
  <si>
    <t>Нет</t>
  </si>
  <si>
    <t>Нет</t>
  </si>
  <si>
    <t>Нет</t>
  </si>
  <si>
    <t>Нет</t>
  </si>
  <si>
    <t>591125401474</t>
  </si>
  <si>
    <t>АКМОЛИНСКАЯ ОБЛАСТЬ, КОКШЕТАУ Г.А., Г.КОКШЕТАУ</t>
  </si>
  <si>
    <t>Малые предприятия</t>
  </si>
  <si>
    <t>46909, 49390, 49420</t>
  </si>
  <si>
    <t>Нет</t>
  </si>
  <si>
    <t>Нет</t>
  </si>
  <si>
    <t>Нет</t>
  </si>
  <si>
    <t>Нет</t>
  </si>
  <si>
    <t>Нет</t>
  </si>
  <si>
    <t>Нет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</si>
</sst>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3">
    <font>
      <sz val="11"/>
      <name val="Calibri"/>
      <family val="0"/>
    </font>
    <font>
      <sz val="10"/>
      <name val="Arial"/>
      <family val="2"/>
    </font>
    <font>
      <sz val="10"/>
      <color rgb="FF0000FF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164" fontId="0" fillId="0" borderId="0" xfId="0" applyFont="1"/>
    <xf numFmtId="165" fontId="0" fillId="0" borderId="0" xfId="0" applyFont="1"/>
    <xf numFmtId="165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r="http://schemas.microsoft.com/office/spreadsheetml/2014/revision" xr:uid="{A567E0B3-2118-4544-82EA-3E1D110537BE}">
  <dimension ref="A1:R21"/>
  <sheetViews>
    <sheetView tabSelected="1" workbookViewId="0" topLeftCell="A1">
      <selection activeCell="A1" sqref="A1"/>
    </sheetView>
  </sheetViews>
  <sheetFormatPr defaultColWidth="9.140625" defaultRowHeight="15"/>
  <cols>
    <col min="1" max="1" width="100.00390625" style="0" customWidth="1"/>
    <col min="2" max="2" width="500.00390625" style="0" customWidth="1"/>
    <col min="3" max="4" width="300.00390625" style="0" customWidth="1"/>
    <col min="5" max="18" width="150.0039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15">
      <c r="A2" s="1" t="s">
        <v>18</v>
      </c>
      <c r="B2" s="2">
        <f>HYPERLINK("https://tenderplus.kz/organization/AO_Kazakhtelekom","АО КАЗАХТЕЛЕКОМ")</f>
      </c>
      <c r="C2" s="1" t="s">
        <v>19</v>
      </c>
      <c r="D2" s="1" t="s">
        <v>20</v>
      </c>
      <c r="E2" s="1"/>
      <c r="F2" s="1" t="s">
        <v>21</v>
      </c>
      <c r="G2" s="1" t="s">
        <v>22</v>
      </c>
      <c r="H2" s="1"/>
      <c r="I2" s="1" t="s">
        <v>23</v>
      </c>
      <c r="J2" s="1"/>
      <c r="K2" s="1" t="s">
        <v>24</v>
      </c>
      <c r="L2" s="1" t="s">
        <v>25</v>
      </c>
      <c r="M2" s="1" t="s">
        <v>26</v>
      </c>
      <c r="N2" s="1" t="s">
        <v>27</v>
      </c>
      <c r="O2" s="1" t="s">
        <v>28</v>
      </c>
      <c r="P2" s="1" t="s">
        <v>29</v>
      </c>
      <c r="Q2" s="1" t="s">
        <v>30</v>
      </c>
      <c r="R2" s="1" t="s">
        <v>31</v>
      </c>
    </row>
    <row r="3" spans="1:18" ht="15">
      <c r="A3" s="1" t="s">
        <v>32</v>
      </c>
      <c r="B3" s="2">
        <f>HYPERLINK("https://tenderplus.kz/organization/Nekommercheskoe_aktsionernoe_obschestvo_Gosudarstvennaya_korporatsiya_Pravitelstvo_dlya_grazhdan","НЕКОММЕРЧЕСКОЕ АО  «ГОСУДАРСТВЕННАЯ КОРПОРАЦИЯ «ПРАВИТЕЛЬСТВО ДЛЯ ГРАЖДАН»")</f>
      </c>
      <c r="C3" s="1" t="s">
        <v>33</v>
      </c>
      <c r="D3" s="1"/>
      <c r="E3" s="1" t="s">
        <v>34</v>
      </c>
      <c r="F3" s="1" t="s">
        <v>35</v>
      </c>
      <c r="G3" s="1" t="s">
        <v>36</v>
      </c>
      <c r="H3" s="1"/>
      <c r="I3" s="1" t="s">
        <v>37</v>
      </c>
      <c r="J3" s="1"/>
      <c r="K3" s="1" t="s">
        <v>38</v>
      </c>
      <c r="L3" s="1" t="s">
        <v>39</v>
      </c>
      <c r="M3" s="1" t="s">
        <v>40</v>
      </c>
      <c r="N3" s="1" t="s">
        <v>41</v>
      </c>
      <c r="O3" s="1" t="s">
        <v>42</v>
      </c>
      <c r="P3" s="1" t="s">
        <v>43</v>
      </c>
      <c r="Q3" s="1" t="s">
        <v>44</v>
      </c>
      <c r="R3" s="1" t="s">
        <v>45</v>
      </c>
    </row>
    <row r="4" spans="1:18" ht="15">
      <c r="A4" s="1" t="s">
        <v>46</v>
      </c>
      <c r="B4" s="2">
        <f>HYPERLINK("https://tenderplus.kz/organization/TOO_Parus_KAZ","ТОО ПАРУС-КАЗ")</f>
      </c>
      <c r="C4" s="1" t="s">
        <v>47</v>
      </c>
      <c r="D4" s="1"/>
      <c r="E4" s="1"/>
      <c r="F4" s="1" t="s">
        <v>48</v>
      </c>
      <c r="G4" s="1" t="s">
        <v>49</v>
      </c>
      <c r="H4" s="1" t="s">
        <v>50</v>
      </c>
      <c r="I4" s="1" t="s">
        <v>51</v>
      </c>
      <c r="J4" s="1" t="s">
        <v>52</v>
      </c>
      <c r="K4" s="1" t="s">
        <v>53</v>
      </c>
      <c r="L4" s="1" t="s">
        <v>54</v>
      </c>
      <c r="M4" s="1" t="s">
        <v>55</v>
      </c>
      <c r="N4" s="1" t="s">
        <v>56</v>
      </c>
      <c r="O4" s="1" t="s">
        <v>57</v>
      </c>
      <c r="P4" s="1" t="s">
        <v>58</v>
      </c>
      <c r="Q4" s="1" t="s">
        <v>59</v>
      </c>
      <c r="R4" s="1" t="s">
        <v>60</v>
      </c>
    </row>
    <row r="5" spans="1:18" ht="15">
      <c r="A5" s="1" t="s">
        <v>61</v>
      </c>
      <c r="B5" s="2">
        <f>HYPERLINK("https://tenderplus.kz/organization/AO_Informatsionno_uchetnyy_tsentr","АО ИНФОРМАЦИОННО-УЧЕТНЫЙ ЦЕНТР")</f>
      </c>
      <c r="C5" s="1" t="s">
        <v>62</v>
      </c>
      <c r="D5" s="1"/>
      <c r="E5" s="1" t="s">
        <v>63</v>
      </c>
      <c r="F5" s="1" t="s">
        <v>64</v>
      </c>
      <c r="G5" s="1" t="s">
        <v>65</v>
      </c>
      <c r="H5" s="1"/>
      <c r="I5" s="1" t="s">
        <v>66</v>
      </c>
      <c r="J5" s="1" t="s">
        <v>67</v>
      </c>
      <c r="K5" s="1" t="s">
        <v>68</v>
      </c>
      <c r="L5" s="1" t="s">
        <v>69</v>
      </c>
      <c r="M5" s="1" t="s">
        <v>70</v>
      </c>
      <c r="N5" s="1" t="s">
        <v>71</v>
      </c>
      <c r="O5" s="1" t="s">
        <v>72</v>
      </c>
      <c r="P5" s="1" t="s">
        <v>73</v>
      </c>
      <c r="Q5" s="1" t="s">
        <v>74</v>
      </c>
      <c r="R5" s="1" t="s">
        <v>75</v>
      </c>
    </row>
    <row r="6" spans="1:18" ht="15">
      <c r="A6" s="1" t="s">
        <v>76</v>
      </c>
      <c r="B6" s="2">
        <f>HYPERLINK("https://tenderplus.kz/organization/Respublikanskoe_gosudarstvennoe_kazennoe_predpriyatie_Akademiya_gosudarstvennogo_upravleniya_pri_Prezidente_Respubliki_Kazakhstan","РГКП «АКАДЕМИЯ ГОСУДАРСТВЕННОГО УПРАВЛЕНИЯ ПРИ ПРЕЗИДЕНТЕ РЕСПУБЛИКИ КАЗАХСТАН»")</f>
      </c>
      <c r="C6" s="1" t="s">
        <v>77</v>
      </c>
      <c r="D6" s="1"/>
      <c r="E6" s="1" t="s">
        <v>78</v>
      </c>
      <c r="F6" s="1" t="s">
        <v>79</v>
      </c>
      <c r="G6" s="1" t="s">
        <v>80</v>
      </c>
      <c r="H6" s="1" t="s">
        <v>81</v>
      </c>
      <c r="I6" s="1" t="s">
        <v>82</v>
      </c>
      <c r="J6" s="1" t="s">
        <v>83</v>
      </c>
      <c r="K6" s="1" t="s">
        <v>84</v>
      </c>
      <c r="L6" s="1" t="s">
        <v>85</v>
      </c>
      <c r="M6" s="1" t="s">
        <v>86</v>
      </c>
      <c r="N6" s="1" t="s">
        <v>87</v>
      </c>
      <c r="O6" s="1" t="s">
        <v>88</v>
      </c>
      <c r="P6" s="1" t="s">
        <v>89</v>
      </c>
      <c r="Q6" s="1" t="s">
        <v>90</v>
      </c>
      <c r="R6" s="1" t="s">
        <v>91</v>
      </c>
    </row>
    <row r="7" spans="1:18" ht="15">
      <c r="A7" s="1" t="s">
        <v>92</v>
      </c>
      <c r="B7" s="2">
        <f>HYPERLINK("https://tenderplus.kz/organization/IP_DIYaNChUK_ELENA_DMITRIEVNA","ИП ДИЯНЧУК ЕЛЕНА ДМИТРИЕВНА")</f>
      </c>
      <c r="C7" s="1" t="s">
        <v>93</v>
      </c>
      <c r="D7" s="1" t="s">
        <v>94</v>
      </c>
      <c r="E7" s="1"/>
      <c r="F7" s="1" t="s">
        <v>95</v>
      </c>
      <c r="G7" s="1" t="s">
        <v>96</v>
      </c>
      <c r="H7" s="1" t="s">
        <v>97</v>
      </c>
      <c r="I7" s="1" t="s">
        <v>98</v>
      </c>
      <c r="J7" s="1"/>
      <c r="K7" s="1" t="s">
        <v>99</v>
      </c>
      <c r="L7" s="1" t="s">
        <v>100</v>
      </c>
      <c r="M7" s="1" t="s">
        <v>101</v>
      </c>
      <c r="N7" s="1" t="s">
        <v>102</v>
      </c>
      <c r="O7" s="1" t="s">
        <v>103</v>
      </c>
      <c r="P7" s="1" t="s">
        <v>104</v>
      </c>
      <c r="Q7" s="1" t="s">
        <v>105</v>
      </c>
      <c r="R7" s="1" t="s">
        <v>106</v>
      </c>
    </row>
    <row r="8" spans="1:18" ht="15">
      <c r="A8" s="1" t="s">
        <v>107</v>
      </c>
      <c r="B8" s="2">
        <f>HYPERLINK("https://tenderplus.kz/organization/TOO_Tsentr_elektronnoy_kommertsii","АО ЦЭФ")</f>
      </c>
      <c r="C8" s="1" t="s">
        <v>108</v>
      </c>
      <c r="D8" s="1"/>
      <c r="E8" s="1"/>
      <c r="F8" s="1"/>
      <c r="G8" s="1"/>
      <c r="H8" s="1"/>
      <c r="I8" s="1" t="s">
        <v>109</v>
      </c>
      <c r="J8" s="1"/>
      <c r="K8" s="1" t="s">
        <v>110</v>
      </c>
      <c r="L8" s="1" t="s">
        <v>111</v>
      </c>
      <c r="M8" s="1" t="s">
        <v>112</v>
      </c>
      <c r="N8" s="1" t="s">
        <v>113</v>
      </c>
      <c r="O8" s="1" t="s">
        <v>114</v>
      </c>
      <c r="P8" s="1" t="s">
        <v>115</v>
      </c>
      <c r="Q8" s="1" t="s">
        <v>116</v>
      </c>
      <c r="R8" s="1" t="s">
        <v>117</v>
      </c>
    </row>
    <row r="9" spans="1:18" ht="15">
      <c r="A9" s="1" t="s">
        <v>118</v>
      </c>
      <c r="B9" s="2">
        <f>HYPERLINK("https://tenderplus.kz/organization/too-investment-solutions-astana","ТОО INVESTMENT SOLUTIONS ASTANA")</f>
      </c>
      <c r="C9" s="1" t="s">
        <v>119</v>
      </c>
      <c r="D9" s="1"/>
      <c r="E9" s="1"/>
      <c r="F9" s="1"/>
      <c r="G9" s="1"/>
      <c r="H9" s="1"/>
      <c r="I9" s="1"/>
      <c r="J9" s="1"/>
      <c r="K9" s="1" t="s">
        <v>120</v>
      </c>
      <c r="L9" s="1" t="s">
        <v>121</v>
      </c>
      <c r="M9" s="1" t="s">
        <v>122</v>
      </c>
      <c r="N9" s="1" t="s">
        <v>123</v>
      </c>
      <c r="O9" s="1" t="s">
        <v>124</v>
      </c>
      <c r="P9" s="1" t="s">
        <v>125</v>
      </c>
      <c r="Q9" s="1" t="s">
        <v>126</v>
      </c>
      <c r="R9" s="1" t="s">
        <v>127</v>
      </c>
    </row>
    <row r="10" spans="1:18" ht="15">
      <c r="A10" s="1" t="s">
        <v>128</v>
      </c>
      <c r="B10" s="2">
        <f>HYPERLINK("https://tenderplus.kz/organization/AO_Transtelekom","АО ТРАНСТЕЛЕКОМ")</f>
      </c>
      <c r="C10" s="1" t="s">
        <v>129</v>
      </c>
      <c r="D10" s="1"/>
      <c r="E10" s="1"/>
      <c r="F10" s="1" t="s">
        <v>130</v>
      </c>
      <c r="G10" s="1" t="s">
        <v>131</v>
      </c>
      <c r="H10" s="1"/>
      <c r="I10" s="1" t="s">
        <v>132</v>
      </c>
      <c r="J10" s="1"/>
      <c r="K10" s="1" t="s">
        <v>133</v>
      </c>
      <c r="L10" s="1" t="s">
        <v>134</v>
      </c>
      <c r="M10" s="1" t="s">
        <v>135</v>
      </c>
      <c r="N10" s="1" t="s">
        <v>136</v>
      </c>
      <c r="O10" s="1" t="s">
        <v>137</v>
      </c>
      <c r="P10" s="1" t="s">
        <v>138</v>
      </c>
      <c r="Q10" s="1" t="s">
        <v>139</v>
      </c>
      <c r="R10" s="1" t="s">
        <v>140</v>
      </c>
    </row>
    <row r="11" spans="1:18" ht="15">
      <c r="A11" s="1" t="s">
        <v>141</v>
      </c>
      <c r="B11" s="2">
        <f>HYPERLINK("https://tenderplus.kz/organization/AO_Strakhovaya_kompaniya_Nomad_Inshurans","АО СК НОМАД ИНШУРАНС")</f>
      </c>
      <c r="C11" s="1" t="s">
        <v>142</v>
      </c>
      <c r="D11" s="1" t="s">
        <v>143</v>
      </c>
      <c r="E11" s="1" t="s">
        <v>144</v>
      </c>
      <c r="F11" s="1" t="s">
        <v>145</v>
      </c>
      <c r="G11" s="1" t="s">
        <v>146</v>
      </c>
      <c r="H11" s="1"/>
      <c r="I11" s="1" t="s">
        <v>147</v>
      </c>
      <c r="J11" s="1"/>
      <c r="K11" s="1" t="s">
        <v>148</v>
      </c>
      <c r="L11" s="1" t="s">
        <v>149</v>
      </c>
      <c r="M11" s="1" t="s">
        <v>150</v>
      </c>
      <c r="N11" s="1" t="s">
        <v>151</v>
      </c>
      <c r="O11" s="1" t="s">
        <v>152</v>
      </c>
      <c r="P11" s="1" t="s">
        <v>153</v>
      </c>
      <c r="Q11" s="1" t="s">
        <v>154</v>
      </c>
      <c r="R11" s="1" t="s">
        <v>155</v>
      </c>
    </row>
    <row r="12" spans="1:18" ht="15">
      <c r="A12" s="1" t="s">
        <v>156</v>
      </c>
      <c r="B12" s="2">
        <f>HYPERLINK("https://tenderplus.kz/organization/AO_Natsionalnye_informatsionnye_tekhnologii","АО НАЦИОНАЛЬНЫЕ ИНФОРМАЦИОННЫЕ ТЕХНОЛОГИИ")</f>
      </c>
      <c r="C12" s="1" t="s">
        <v>157</v>
      </c>
      <c r="D12" s="1"/>
      <c r="E12" s="1" t="s">
        <v>158</v>
      </c>
      <c r="F12" s="1"/>
      <c r="G12" s="1" t="s">
        <v>159</v>
      </c>
      <c r="H12" s="1" t="s">
        <v>160</v>
      </c>
      <c r="I12" s="1" t="s">
        <v>161</v>
      </c>
      <c r="J12" s="1" t="s">
        <v>162</v>
      </c>
      <c r="K12" s="1" t="s">
        <v>163</v>
      </c>
      <c r="L12" s="1" t="s">
        <v>164</v>
      </c>
      <c r="M12" s="1" t="s">
        <v>165</v>
      </c>
      <c r="N12" s="1" t="s">
        <v>166</v>
      </c>
      <c r="O12" s="1" t="s">
        <v>167</v>
      </c>
      <c r="P12" s="1" t="s">
        <v>168</v>
      </c>
      <c r="Q12" s="1" t="s">
        <v>169</v>
      </c>
      <c r="R12" s="1" t="s">
        <v>170</v>
      </c>
    </row>
    <row r="13" spans="1:18" ht="15">
      <c r="A13" s="1" t="s">
        <v>171</v>
      </c>
      <c r="B13" s="2">
        <f>HYPERLINK("https://tenderplus.kz/organization/too-snab-grup","ТОО СНАБ ГРУП")</f>
      </c>
      <c r="C13" s="1" t="s">
        <v>172</v>
      </c>
      <c r="D13" s="1"/>
      <c r="E13" s="1"/>
      <c r="F13" s="1"/>
      <c r="G13" s="1"/>
      <c r="H13" s="1"/>
      <c r="I13" s="1"/>
      <c r="J13" s="1"/>
      <c r="K13" s="1" t="s">
        <v>173</v>
      </c>
      <c r="L13" s="1" t="s">
        <v>174</v>
      </c>
      <c r="M13" s="1" t="s">
        <v>175</v>
      </c>
      <c r="N13" s="1" t="s">
        <v>176</v>
      </c>
      <c r="O13" s="1" t="s">
        <v>177</v>
      </c>
      <c r="P13" s="1" t="s">
        <v>178</v>
      </c>
      <c r="Q13" s="1" t="s">
        <v>179</v>
      </c>
      <c r="R13" s="1" t="s">
        <v>180</v>
      </c>
    </row>
    <row r="14" spans="1:18" ht="15">
      <c r="A14" s="1" t="s">
        <v>181</v>
      </c>
      <c r="B14" s="2">
        <f>HYPERLINK("https://tenderplus.kz/organization/TOO_Camuruk_KZ","ТОО SAMRUK TEKSTIL")</f>
      </c>
      <c r="C14" s="1" t="s">
        <v>182</v>
      </c>
      <c r="D14" s="1"/>
      <c r="E14" s="1"/>
      <c r="F14" s="1" t="s">
        <v>183</v>
      </c>
      <c r="G14" s="1" t="s">
        <v>184</v>
      </c>
      <c r="H14" s="1"/>
      <c r="I14" s="1" t="s">
        <v>185</v>
      </c>
      <c r="J14" s="1" t="s">
        <v>186</v>
      </c>
      <c r="K14" s="1" t="s">
        <v>187</v>
      </c>
      <c r="L14" s="1" t="s">
        <v>188</v>
      </c>
      <c r="M14" s="1" t="s">
        <v>189</v>
      </c>
      <c r="N14" s="1" t="s">
        <v>190</v>
      </c>
      <c r="O14" s="1" t="s">
        <v>191</v>
      </c>
      <c r="P14" s="1" t="s">
        <v>192</v>
      </c>
      <c r="Q14" s="1" t="s">
        <v>193</v>
      </c>
      <c r="R14" s="1" t="s">
        <v>194</v>
      </c>
    </row>
    <row r="15" spans="1:18" ht="15">
      <c r="A15" s="1" t="s">
        <v>195</v>
      </c>
      <c r="B15" s="2">
        <f>HYPERLINK("https://tenderplus.kz/organization/TOO_DD_Uka_2011","ТОО ДД УКА 2011")</f>
      </c>
      <c r="C15" s="1" t="s">
        <v>196</v>
      </c>
      <c r="D15" s="1"/>
      <c r="E15" s="1"/>
      <c r="F15" s="1" t="s">
        <v>197</v>
      </c>
      <c r="G15" s="1" t="s">
        <v>198</v>
      </c>
      <c r="H15" s="1" t="s">
        <v>199</v>
      </c>
      <c r="I15" s="1" t="s">
        <v>200</v>
      </c>
      <c r="J15" s="1" t="s">
        <v>201</v>
      </c>
      <c r="K15" s="1" t="s">
        <v>202</v>
      </c>
      <c r="L15" s="1" t="s">
        <v>203</v>
      </c>
      <c r="M15" s="1" t="s">
        <v>204</v>
      </c>
      <c r="N15" s="1" t="s">
        <v>205</v>
      </c>
      <c r="O15" s="1" t="s">
        <v>206</v>
      </c>
      <c r="P15" s="1" t="s">
        <v>207</v>
      </c>
      <c r="Q15" s="1" t="s">
        <v>208</v>
      </c>
      <c r="R15" s="1" t="s">
        <v>209</v>
      </c>
    </row>
    <row r="16" spans="1:18" ht="15">
      <c r="A16" s="1" t="s">
        <v>210</v>
      </c>
      <c r="B16" s="2">
        <f>HYPERLINK("https://tenderplus.kz/organization/too-serkhan74","ТОО СЕРХАН74")</f>
      </c>
      <c r="C16" s="1" t="s">
        <v>211</v>
      </c>
      <c r="D16" s="1"/>
      <c r="E16" s="1"/>
      <c r="F16" s="1"/>
      <c r="G16" s="1"/>
      <c r="H16" s="1"/>
      <c r="I16" s="1"/>
      <c r="J16" s="1"/>
      <c r="K16" s="1" t="s">
        <v>212</v>
      </c>
      <c r="L16" s="1" t="s">
        <v>213</v>
      </c>
      <c r="M16" s="1" t="s">
        <v>214</v>
      </c>
      <c r="N16" s="1" t="s">
        <v>215</v>
      </c>
      <c r="O16" s="1" t="s">
        <v>216</v>
      </c>
      <c r="P16" s="1" t="s">
        <v>217</v>
      </c>
      <c r="Q16" s="1" t="s">
        <v>218</v>
      </c>
      <c r="R16" s="1" t="s">
        <v>219</v>
      </c>
    </row>
    <row r="17" spans="1:18" ht="15">
      <c r="A17" s="1" t="s">
        <v>220</v>
      </c>
      <c r="B17" s="2">
        <f>HYPERLINK("https://tenderplus.kz/organization/TOO_ABDI_EKON","ТОО АБДИ ЕКОН")</f>
      </c>
      <c r="C17" s="1" t="s">
        <v>221</v>
      </c>
      <c r="D17" s="1"/>
      <c r="E17" s="1" t="s">
        <v>222</v>
      </c>
      <c r="F17" s="1" t="s">
        <v>223</v>
      </c>
      <c r="G17" s="1" t="s">
        <v>224</v>
      </c>
      <c r="H17" s="1"/>
      <c r="I17" s="1" t="s">
        <v>225</v>
      </c>
      <c r="J17" s="1"/>
      <c r="K17" s="1" t="s">
        <v>226</v>
      </c>
      <c r="L17" s="1" t="s">
        <v>227</v>
      </c>
      <c r="M17" s="1" t="s">
        <v>228</v>
      </c>
      <c r="N17" s="1" t="s">
        <v>229</v>
      </c>
      <c r="O17" s="1" t="s">
        <v>230</v>
      </c>
      <c r="P17" s="1" t="s">
        <v>231</v>
      </c>
      <c r="Q17" s="1" t="s">
        <v>232</v>
      </c>
      <c r="R17" s="1" t="s">
        <v>233</v>
      </c>
    </row>
    <row r="18" spans="1:18" ht="15">
      <c r="A18" s="1" t="s">
        <v>234</v>
      </c>
      <c r="B18" s="2">
        <f>HYPERLINK("https://tenderplus.kz/organization/TOO_AziyaShymServis","ТОО АЗИЯSHYMСЕРВИС")</f>
      </c>
      <c r="C18" s="1" t="s">
        <v>235</v>
      </c>
      <c r="D18" s="1"/>
      <c r="E18" s="1"/>
      <c r="F18" s="1" t="s">
        <v>236</v>
      </c>
      <c r="G18" s="1" t="s">
        <v>237</v>
      </c>
      <c r="H18" s="1"/>
      <c r="I18" s="1" t="s">
        <v>238</v>
      </c>
      <c r="J18" s="1"/>
      <c r="K18" s="1" t="s">
        <v>239</v>
      </c>
      <c r="L18" s="1" t="s">
        <v>240</v>
      </c>
      <c r="M18" s="1" t="s">
        <v>241</v>
      </c>
      <c r="N18" s="1" t="s">
        <v>242</v>
      </c>
      <c r="O18" s="1" t="s">
        <v>243</v>
      </c>
      <c r="P18" s="1" t="s">
        <v>244</v>
      </c>
      <c r="Q18" s="1" t="s">
        <v>245</v>
      </c>
      <c r="R18" s="1" t="s">
        <v>246</v>
      </c>
    </row>
    <row r="19" spans="1:18" ht="15">
      <c r="A19" s="1" t="s">
        <v>247</v>
      </c>
      <c r="B19" s="2">
        <f>HYPERLINK("https://tenderplus.kz/organization/IP_ABDELAZIZ","ИП АБДЕЛЬАЗИЗ")</f>
      </c>
      <c r="C19" s="1" t="s">
        <v>248</v>
      </c>
      <c r="D19" s="1" t="s">
        <v>249</v>
      </c>
      <c r="E19" s="1"/>
      <c r="F19" s="1" t="s">
        <v>250</v>
      </c>
      <c r="G19" s="1" t="s">
        <v>251</v>
      </c>
      <c r="H19" s="1"/>
      <c r="I19" s="1" t="s">
        <v>252</v>
      </c>
      <c r="J19" s="1"/>
      <c r="K19" s="1" t="s">
        <v>253</v>
      </c>
      <c r="L19" s="1" t="s">
        <v>254</v>
      </c>
      <c r="M19" s="1" t="s">
        <v>255</v>
      </c>
      <c r="N19" s="1" t="s">
        <v>256</v>
      </c>
      <c r="O19" s="1" t="s">
        <v>257</v>
      </c>
      <c r="P19" s="1" t="s">
        <v>258</v>
      </c>
      <c r="Q19" s="1" t="s">
        <v>259</v>
      </c>
      <c r="R19" s="1" t="s">
        <v>260</v>
      </c>
    </row>
    <row r="20" spans="1:18" ht="15">
      <c r="A20" s="1" t="s">
        <v>261</v>
      </c>
      <c r="B20" s="2">
        <f>HYPERLINK("https://tenderplus.kz/organization/TOO_ROSFARMA","ТОО РОСФАРМА")</f>
      </c>
      <c r="C20" s="1" t="s">
        <v>262</v>
      </c>
      <c r="D20" s="1"/>
      <c r="E20" s="1"/>
      <c r="F20" s="1" t="s">
        <v>263</v>
      </c>
      <c r="G20" s="1" t="s">
        <v>264</v>
      </c>
      <c r="H20" s="1"/>
      <c r="I20" s="1" t="s">
        <v>265</v>
      </c>
      <c r="J20" s="1"/>
      <c r="K20" s="1" t="s">
        <v>266</v>
      </c>
      <c r="L20" s="1" t="s">
        <v>267</v>
      </c>
      <c r="M20" s="1" t="s">
        <v>268</v>
      </c>
      <c r="N20" s="1" t="s">
        <v>269</v>
      </c>
      <c r="O20" s="1" t="s">
        <v>270</v>
      </c>
      <c r="P20" s="1" t="s">
        <v>271</v>
      </c>
      <c r="Q20" s="1" t="s">
        <v>272</v>
      </c>
      <c r="R20" s="1" t="s">
        <v>273</v>
      </c>
    </row>
    <row r="21" spans="1:18" ht="15">
      <c r="A21" s="1" t="s">
        <v>274</v>
      </c>
      <c r="B21" s="2">
        <f>HYPERLINK("https://tenderplus.kz/organization/Ledenergykz","Ledenergy.kz")</f>
      </c>
      <c r="C21" s="1" t="s">
        <v>275</v>
      </c>
      <c r="D21" s="1"/>
      <c r="E21" s="1"/>
      <c r="F21" s="1"/>
      <c r="G21" s="1"/>
      <c r="H21" s="1"/>
      <c r="I21" s="1"/>
      <c r="J21" s="1"/>
      <c r="K21" s="1" t="s">
        <v>276</v>
      </c>
      <c r="L21" s="1" t="s">
        <v>277</v>
      </c>
      <c r="M21" s="1" t="s">
        <v>278</v>
      </c>
      <c r="N21" s="1" t="s">
        <v>279</v>
      </c>
      <c r="O21" s="1" t="s">
        <v>280</v>
      </c>
      <c r="P21" s="1" t="s">
        <v>281</v>
      </c>
      <c r="Q21" s="1" t="s">
        <v>282</v>
      </c>
      <c r="R21" s="1" t="s">
        <v>283</v>
      </c>
    </row>
  </sheetData>
  <printOptions/>
  <pageMargins left="0.5" right="0.5" top="1" bottom="1" header="0.5" footer="0.5"/>
  <pageSetup firstPageNumber="1" useFirstPageNumber="1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2024-05-02T19:23:29Z</dcterms:created>
  <cp:category/>
  <cp:version/>
  <cp:contentType/>
  <cp:contentStatus/>
</cp:coreProperties>
</file>